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S21\S21 Order Forms\"/>
    </mc:Choice>
  </mc:AlternateContent>
  <xr:revisionPtr revIDLastSave="0" documentId="8_{FFBA8D1D-9DDD-4F57-A447-60EC6758BC98}" xr6:coauthVersionLast="45" xr6:coauthVersionMax="45" xr10:uidLastSave="{00000000-0000-0000-0000-000000000000}"/>
  <bookViews>
    <workbookView xWindow="1740" yWindow="1740" windowWidth="16920" windowHeight="10540"/>
  </bookViews>
  <sheets>
    <sheet name="RAI_21s-176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<sst xmlns="http://schemas.openxmlformats.org/spreadsheetml/2006/main" count="242" uniqueCount="129">
  <si>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</si>
  <si>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</si>
  <si>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</si>
  <si>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</si>
  <si>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</si>
  <si>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</si>
  <si>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</si>
  <si>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</si>
  <si>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</si>
  <si>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</si>
  <si>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</si>
  <si>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</si>
  <si>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50 Things to Do at the Beach</t>
  </si>
  <si>
    <t>Britton, Easkey ; Nilsson, Maria</t>
  </si>
  <si>
    <t>NAT</t>
  </si>
  <si>
    <t>CL</t>
  </si>
  <si>
    <t>21S</t>
  </si>
  <si>
    <t>NAT045050</t>
  </si>
  <si>
    <t>Emotional Robots</t>
  </si>
  <si>
    <t>Zohar, Alex ; Fass, Greg</t>
  </si>
  <si>
    <t>COMI</t>
  </si>
  <si>
    <t>PB</t>
  </si>
  <si>
    <t>05/18/21</t>
  </si>
  <si>
    <t>CGN000000</t>
  </si>
  <si>
    <t>Voices of Change</t>
  </si>
  <si>
    <t>Hewitt, Kristen</t>
  </si>
  <si>
    <t>POLI</t>
  </si>
  <si>
    <t>01/19/21</t>
  </si>
  <si>
    <t>POL004000</t>
  </si>
  <si>
    <t>Vicious Nonsense</t>
  </si>
  <si>
    <t>HUM</t>
  </si>
  <si>
    <t>03/30/21</t>
  </si>
  <si>
    <t>HUM015000</t>
  </si>
  <si>
    <t>Extra Bold</t>
  </si>
  <si>
    <t>Lupton, Ellen ; Tobias, Jennifer ; Halstead, Josh</t>
  </si>
  <si>
    <t>DESI</t>
  </si>
  <si>
    <t>DES007050</t>
  </si>
  <si>
    <t>Black, Brown + Latinx Design Educators</t>
  </si>
  <si>
    <t>Walters, Kelly</t>
  </si>
  <si>
    <t>DES007000</t>
  </si>
  <si>
    <t>How Design Makes Us Think</t>
  </si>
  <si>
    <t>Adams, Sean</t>
  </si>
  <si>
    <t>02/23/21</t>
  </si>
  <si>
    <t>DES007030</t>
  </si>
  <si>
    <t>The Business of Design</t>
  </si>
  <si>
    <t>Granet, Keith</t>
  </si>
  <si>
    <t>06/15/21</t>
  </si>
  <si>
    <t>DES012000</t>
  </si>
  <si>
    <t>Icebergs, Zombies, and the Ultra Thin</t>
  </si>
  <si>
    <t>Soules, Matthew</t>
  </si>
  <si>
    <t>ARCH</t>
  </si>
  <si>
    <t>ARC010000</t>
  </si>
  <si>
    <t>The Healing Garden</t>
  </si>
  <si>
    <t>Soule, Deb ; Haley, Molly</t>
  </si>
  <si>
    <t>GARD</t>
  </si>
  <si>
    <t>04/16/21</t>
  </si>
  <si>
    <t>GAR018000</t>
  </si>
  <si>
    <t>Visualizing Nature</t>
  </si>
  <si>
    <t>Kestenbaum, Stuart</t>
  </si>
  <si>
    <t>NAT024000</t>
  </si>
  <si>
    <t>Humane Home</t>
  </si>
  <si>
    <t>Lozanova, Sarah</t>
  </si>
  <si>
    <t>DOIT</t>
  </si>
  <si>
    <t>04/20/21</t>
  </si>
  <si>
    <t>HOM022000</t>
  </si>
  <si>
    <t>Good Energy</t>
  </si>
  <si>
    <t>Green, Jared ; Hood, Walter</t>
  </si>
  <si>
    <t>05/25/21</t>
  </si>
  <si>
    <t>ARC018000</t>
  </si>
  <si>
    <t>No Compromise</t>
  </si>
  <si>
    <t>Araujo, Ana</t>
  </si>
  <si>
    <t>06/29/21</t>
  </si>
  <si>
    <t>DES006000</t>
  </si>
  <si>
    <t>Tom Kundig</t>
  </si>
  <si>
    <t>Ngo, Dung ; Kundig, Tom</t>
  </si>
  <si>
    <t>ARC006020</t>
  </si>
  <si>
    <t>Louise Fili</t>
  </si>
  <si>
    <t>Fili, Louise</t>
  </si>
  <si>
    <t>Milton Glaser</t>
  </si>
  <si>
    <t>Glaser, Milton</t>
  </si>
  <si>
    <t>Chickenology</t>
  </si>
  <si>
    <t>Sandri, Barbara ; Giubbilini, Francesco ; Pintonato, Camilla</t>
  </si>
  <si>
    <t>CHIL</t>
  </si>
  <si>
    <t>JNF003080</t>
  </si>
  <si>
    <t>Armor and Animals</t>
  </si>
  <si>
    <t>Baill, Elizabeth Yohlin</t>
  </si>
  <si>
    <t>JNF003000</t>
  </si>
  <si>
    <t>What Can Colors Do?</t>
  </si>
  <si>
    <t>JNF006000</t>
  </si>
  <si>
    <t>The Book of Tiny Creatures</t>
  </si>
  <si>
    <t>Tordjman, Nathalie ; Norwood, Julien ; Tchoukriel, Emmanuelle</t>
  </si>
  <si>
    <t>02/16/21</t>
  </si>
  <si>
    <t>JNF003120</t>
  </si>
  <si>
    <t>Orange Is an Apricot, Green Is a Tree Frog</t>
  </si>
  <si>
    <t>Estellon, Pascale</t>
  </si>
  <si>
    <t>04/13/21</t>
  </si>
  <si>
    <t>JNF013020</t>
  </si>
  <si>
    <t>Full Moon</t>
  </si>
  <si>
    <t>Pintonato, Camilla</t>
  </si>
  <si>
    <t>04/27/21</t>
  </si>
  <si>
    <t>JUV002210</t>
  </si>
  <si>
    <t>True Colors</t>
  </si>
  <si>
    <t>Viana, Goncalo</t>
  </si>
  <si>
    <t>06/22/21</t>
  </si>
  <si>
    <t>JUV051000</t>
  </si>
  <si>
    <t>Where the World Ends</t>
  </si>
  <si>
    <t>Cali, Davide ; Dek, Maria</t>
  </si>
  <si>
    <t>20F</t>
  </si>
  <si>
    <t>JUV000000</t>
  </si>
  <si>
    <t>Julia Child Notecards</t>
  </si>
  <si>
    <t>Princeton Architectural Press</t>
  </si>
  <si>
    <t>GIFT</t>
  </si>
  <si>
    <t>NC</t>
  </si>
  <si>
    <t>03/23/21</t>
  </si>
  <si>
    <t>NON000000</t>
  </si>
  <si>
    <t>The Bread Baker's Notebook</t>
  </si>
  <si>
    <t>JN</t>
  </si>
  <si>
    <t>Classic Paperbacks 1000 Piece Puzzle</t>
  </si>
  <si>
    <t>Baker, Richard</t>
  </si>
  <si>
    <t>PZ</t>
  </si>
  <si>
    <t>10/31/20</t>
  </si>
  <si>
    <t>Classic Paperbacks Notebook</t>
  </si>
  <si>
    <t>02/26/21</t>
  </si>
  <si>
    <t>Grids &amp; Guides Orange</t>
  </si>
  <si>
    <t>Get Off Your Apps Notebook</t>
  </si>
  <si>
    <t>Connected Notecards</t>
  </si>
  <si>
    <t>Mitnik-Miller, Serena</t>
  </si>
  <si>
    <t>Woodland Journal</t>
  </si>
  <si>
    <t>03/16/21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</si>
</sst>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4" width="34.90625" bestFit="1" customWidth="1"/>
    <col min="5" max="5" width="5.906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1.179687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/>
      <c r="B2" s="2" t="str">
        <f>"9781616899950"</f>
        <v>9781616899950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25.95</v>
      </c>
      <c r="H2" s="3">
        <v>38463</v>
      </c>
      <c r="I2" s="2">
        <v>4</v>
      </c>
      <c r="J2" s="2" t="str">
        <f t="shared" ref="J2:J35" si="0">"PAP"</f>
        <v>PAP</v>
      </c>
      <c r="K2" s="2" t="s">
        <v>16</v>
      </c>
      <c r="L2" s="2" t="s">
        <v>17</v>
      </c>
    </row>
    <row r="3" spans="1:12" ht="14.5" x14ac:dyDescent="0.35">
      <c r="A3" s="2"/>
      <c r="B3" s="2" t="str">
        <f>"9781648960390"</f>
        <v>9781648960390</v>
      </c>
      <c r="C3" s="2" t="s">
        <v>18</v>
      </c>
      <c r="D3" s="2" t="s">
        <v>19</v>
      </c>
      <c r="E3" s="2" t="s">
        <v>20</v>
      </c>
      <c r="F3" s="2" t="s">
        <v>21</v>
      </c>
      <c r="G3" s="2">
        <v>24.95</v>
      </c>
      <c r="H3" s="2" t="s">
        <v>22</v>
      </c>
      <c r="I3" s="2">
        <v>6</v>
      </c>
      <c r="J3" s="2" t="str">
        <f t="shared" si="0"/>
        <v>PAP</v>
      </c>
      <c r="K3" s="2" t="s">
        <v>16</v>
      </c>
      <c r="L3" s="2" t="s">
        <v>23</v>
      </c>
    </row>
    <row r="4" spans="1:12" ht="14.5" x14ac:dyDescent="0.35">
      <c r="A4" s="2"/>
      <c r="B4" s="2" t="str">
        <f>"9781616899967"</f>
        <v>9781616899967</v>
      </c>
      <c r="C4" s="2" t="s">
        <v>24</v>
      </c>
      <c r="D4" s="2" t="s">
        <v>25</v>
      </c>
      <c r="E4" s="2" t="s">
        <v>26</v>
      </c>
      <c r="F4" s="2" t="s">
        <v>21</v>
      </c>
      <c r="G4" s="2">
        <v>24.95</v>
      </c>
      <c r="H4" s="2" t="s">
        <v>27</v>
      </c>
      <c r="I4" s="2">
        <v>8</v>
      </c>
      <c r="J4" s="2" t="str">
        <f t="shared" si="0"/>
        <v>PAP</v>
      </c>
      <c r="K4" s="2" t="s">
        <v>16</v>
      </c>
      <c r="L4" s="2" t="s">
        <v>28</v>
      </c>
    </row>
    <row r="5" spans="1:12" ht="14.5" x14ac:dyDescent="0.35">
      <c r="A5" s="2"/>
      <c r="B5" s="2" t="str">
        <f>"9781616899905"</f>
        <v>9781616899905</v>
      </c>
      <c r="C5" s="2" t="s">
        <v>29</v>
      </c>
      <c r="D5" s="2" t="s">
        <v>25</v>
      </c>
      <c r="E5" s="2" t="s">
        <v>30</v>
      </c>
      <c r="F5" s="2" t="s">
        <v>15</v>
      </c>
      <c r="G5" s="2">
        <v>24.95</v>
      </c>
      <c r="H5" s="2" t="s">
        <v>31</v>
      </c>
      <c r="I5" s="2">
        <v>10</v>
      </c>
      <c r="J5" s="2" t="str">
        <f t="shared" si="0"/>
        <v>PAP</v>
      </c>
      <c r="K5" s="2" t="s">
        <v>16</v>
      </c>
      <c r="L5" s="2" t="s">
        <v>32</v>
      </c>
    </row>
    <row r="6" spans="1:12" ht="29" x14ac:dyDescent="0.35">
      <c r="A6" s="2"/>
      <c r="B6" s="2" t="str">
        <f>"9781616899189"</f>
        <v>9781616899189</v>
      </c>
      <c r="C6" s="2" t="s">
        <v>33</v>
      </c>
      <c r="D6" s="2" t="s">
        <v>34</v>
      </c>
      <c r="E6" s="2" t="s">
        <v>35</v>
      </c>
      <c r="F6" s="2" t="s">
        <v>21</v>
      </c>
      <c r="G6" s="2">
        <v>42.95</v>
      </c>
      <c r="H6" s="3">
        <v>38677</v>
      </c>
      <c r="I6" s="2">
        <v>12</v>
      </c>
      <c r="J6" s="2" t="str">
        <f t="shared" si="0"/>
        <v>PAP</v>
      </c>
      <c r="K6" s="2" t="s">
        <v>16</v>
      </c>
      <c r="L6" s="2" t="s">
        <v>36</v>
      </c>
    </row>
    <row r="7" spans="1:12" ht="14.5" x14ac:dyDescent="0.35">
      <c r="A7" s="2"/>
      <c r="B7" s="2" t="str">
        <f>"9781616899974"</f>
        <v>9781616899974</v>
      </c>
      <c r="C7" s="2" t="s">
        <v>37</v>
      </c>
      <c r="D7" s="2" t="s">
        <v>38</v>
      </c>
      <c r="E7" s="2" t="s">
        <v>35</v>
      </c>
      <c r="F7" s="2" t="s">
        <v>21</v>
      </c>
      <c r="G7" s="2">
        <v>35.950000000000003</v>
      </c>
      <c r="H7" s="2" t="s">
        <v>31</v>
      </c>
      <c r="I7" s="2">
        <v>14</v>
      </c>
      <c r="J7" s="2" t="str">
        <f t="shared" si="0"/>
        <v>PAP</v>
      </c>
      <c r="K7" s="2" t="s">
        <v>16</v>
      </c>
      <c r="L7" s="2" t="s">
        <v>39</v>
      </c>
    </row>
    <row r="8" spans="1:12" ht="14.5" x14ac:dyDescent="0.35">
      <c r="A8" s="2"/>
      <c r="B8" s="2" t="str">
        <f>"9781616899721"</f>
        <v>9781616899721</v>
      </c>
      <c r="C8" s="2" t="s">
        <v>40</v>
      </c>
      <c r="D8" s="2" t="s">
        <v>41</v>
      </c>
      <c r="E8" s="2" t="s">
        <v>35</v>
      </c>
      <c r="F8" s="2" t="s">
        <v>15</v>
      </c>
      <c r="G8" s="2">
        <v>88</v>
      </c>
      <c r="H8" s="2" t="s">
        <v>42</v>
      </c>
      <c r="I8" s="2">
        <v>16</v>
      </c>
      <c r="J8" s="2" t="str">
        <f t="shared" si="0"/>
        <v>PAP</v>
      </c>
      <c r="K8" s="2" t="s">
        <v>16</v>
      </c>
      <c r="L8" s="2" t="s">
        <v>43</v>
      </c>
    </row>
    <row r="9" spans="1:12" ht="14.5" x14ac:dyDescent="0.35">
      <c r="A9" s="2"/>
      <c r="B9" s="2" t="str">
        <f>"9781616899776"</f>
        <v>9781616899776</v>
      </c>
      <c r="C9" s="2" t="s">
        <v>40</v>
      </c>
      <c r="D9" s="2" t="s">
        <v>41</v>
      </c>
      <c r="E9" s="2" t="s">
        <v>35</v>
      </c>
      <c r="F9" s="2" t="s">
        <v>21</v>
      </c>
      <c r="G9" s="2">
        <v>50</v>
      </c>
      <c r="H9" s="2" t="s">
        <v>42</v>
      </c>
      <c r="I9" s="2">
        <v>16</v>
      </c>
      <c r="J9" s="2" t="str">
        <f t="shared" si="0"/>
        <v>PAP</v>
      </c>
      <c r="K9" s="2" t="s">
        <v>16</v>
      </c>
      <c r="L9" s="2" t="s">
        <v>43</v>
      </c>
    </row>
    <row r="10" spans="1:12" ht="14.5" x14ac:dyDescent="0.35">
      <c r="A10" s="2"/>
      <c r="B10" s="2" t="str">
        <f>"9781616899981"</f>
        <v>9781616899981</v>
      </c>
      <c r="C10" s="2" t="s">
        <v>44</v>
      </c>
      <c r="D10" s="2" t="s">
        <v>45</v>
      </c>
      <c r="E10" s="2" t="s">
        <v>35</v>
      </c>
      <c r="F10" s="2" t="s">
        <v>15</v>
      </c>
      <c r="G10" s="2">
        <v>58</v>
      </c>
      <c r="H10" s="2" t="s">
        <v>46</v>
      </c>
      <c r="I10" s="2">
        <v>18</v>
      </c>
      <c r="J10" s="2" t="str">
        <f t="shared" si="0"/>
        <v>PAP</v>
      </c>
      <c r="K10" s="2" t="s">
        <v>16</v>
      </c>
      <c r="L10" s="2" t="s">
        <v>47</v>
      </c>
    </row>
    <row r="11" spans="1:12" ht="14.5" x14ac:dyDescent="0.35">
      <c r="A11" s="2"/>
      <c r="B11" s="2" t="str">
        <f>"9781616899462"</f>
        <v>9781616899462</v>
      </c>
      <c r="C11" s="2" t="s">
        <v>48</v>
      </c>
      <c r="D11" s="2" t="s">
        <v>49</v>
      </c>
      <c r="E11" s="2" t="s">
        <v>50</v>
      </c>
      <c r="F11" s="2" t="s">
        <v>15</v>
      </c>
      <c r="G11" s="2">
        <v>38.950000000000003</v>
      </c>
      <c r="H11" s="3">
        <v>38463</v>
      </c>
      <c r="I11" s="2">
        <v>19</v>
      </c>
      <c r="J11" s="2" t="str">
        <f t="shared" si="0"/>
        <v>PAP</v>
      </c>
      <c r="K11" s="2" t="s">
        <v>16</v>
      </c>
      <c r="L11" s="2" t="s">
        <v>51</v>
      </c>
    </row>
    <row r="12" spans="1:12" ht="14.5" x14ac:dyDescent="0.35">
      <c r="A12" s="2"/>
      <c r="B12" s="2" t="str">
        <f>"9781616899264"</f>
        <v>9781616899264</v>
      </c>
      <c r="C12" s="2" t="s">
        <v>52</v>
      </c>
      <c r="D12" s="2" t="s">
        <v>53</v>
      </c>
      <c r="E12" s="2" t="s">
        <v>54</v>
      </c>
      <c r="F12" s="2" t="s">
        <v>21</v>
      </c>
      <c r="G12" s="2">
        <v>37.950000000000003</v>
      </c>
      <c r="H12" s="2" t="s">
        <v>55</v>
      </c>
      <c r="I12" s="2">
        <v>20</v>
      </c>
      <c r="J12" s="2" t="str">
        <f t="shared" si="0"/>
        <v>PAP</v>
      </c>
      <c r="K12" s="2" t="s">
        <v>16</v>
      </c>
      <c r="L12" s="2" t="s">
        <v>56</v>
      </c>
    </row>
    <row r="13" spans="1:12" ht="14.5" x14ac:dyDescent="0.35">
      <c r="A13" s="2"/>
      <c r="B13" s="2" t="str">
        <f>"9781616899868"</f>
        <v>9781616899868</v>
      </c>
      <c r="C13" s="2" t="s">
        <v>57</v>
      </c>
      <c r="D13" s="2" t="s">
        <v>58</v>
      </c>
      <c r="E13" s="2" t="s">
        <v>14</v>
      </c>
      <c r="F13" s="2" t="s">
        <v>15</v>
      </c>
      <c r="G13" s="2">
        <v>35.950000000000003</v>
      </c>
      <c r="H13" s="2" t="s">
        <v>46</v>
      </c>
      <c r="I13" s="2">
        <v>22</v>
      </c>
      <c r="J13" s="2" t="str">
        <f t="shared" si="0"/>
        <v>PAP</v>
      </c>
      <c r="K13" s="2" t="s">
        <v>16</v>
      </c>
      <c r="L13" s="2" t="s">
        <v>59</v>
      </c>
    </row>
    <row r="14" spans="1:12" ht="14.5" x14ac:dyDescent="0.35">
      <c r="A14" s="2"/>
      <c r="B14" s="2" t="str">
        <f>"9781616898502"</f>
        <v>9781616898502</v>
      </c>
      <c r="C14" s="2" t="s">
        <v>60</v>
      </c>
      <c r="D14" s="2" t="s">
        <v>61</v>
      </c>
      <c r="E14" s="2" t="s">
        <v>62</v>
      </c>
      <c r="F14" s="2" t="s">
        <v>15</v>
      </c>
      <c r="G14" s="2">
        <v>37.950000000000003</v>
      </c>
      <c r="H14" s="2" t="s">
        <v>63</v>
      </c>
      <c r="I14" s="2">
        <v>23</v>
      </c>
      <c r="J14" s="2" t="str">
        <f t="shared" si="0"/>
        <v>PAP</v>
      </c>
      <c r="K14" s="2" t="s">
        <v>16</v>
      </c>
      <c r="L14" s="2" t="s">
        <v>64</v>
      </c>
    </row>
    <row r="15" spans="1:12" ht="14.5" x14ac:dyDescent="0.35">
      <c r="A15" s="2"/>
      <c r="B15" s="2" t="str">
        <f>"9781616899097"</f>
        <v>9781616899097</v>
      </c>
      <c r="C15" s="2" t="s">
        <v>65</v>
      </c>
      <c r="D15" s="2" t="s">
        <v>66</v>
      </c>
      <c r="E15" s="2" t="s">
        <v>50</v>
      </c>
      <c r="F15" s="2" t="s">
        <v>21</v>
      </c>
      <c r="G15" s="2">
        <v>58</v>
      </c>
      <c r="H15" s="2" t="s">
        <v>67</v>
      </c>
      <c r="I15" s="2">
        <v>24</v>
      </c>
      <c r="J15" s="2" t="str">
        <f t="shared" si="0"/>
        <v>PAP</v>
      </c>
      <c r="K15" s="2" t="s">
        <v>16</v>
      </c>
      <c r="L15" s="2" t="s">
        <v>68</v>
      </c>
    </row>
    <row r="16" spans="1:12" ht="14.5" x14ac:dyDescent="0.35">
      <c r="A16" s="2"/>
      <c r="B16" s="2" t="str">
        <f>"9781616899936"</f>
        <v>9781616899936</v>
      </c>
      <c r="C16" s="2" t="s">
        <v>69</v>
      </c>
      <c r="D16" s="2" t="s">
        <v>70</v>
      </c>
      <c r="E16" s="2" t="s">
        <v>35</v>
      </c>
      <c r="F16" s="2" t="s">
        <v>15</v>
      </c>
      <c r="G16" s="2">
        <v>42.95</v>
      </c>
      <c r="H16" s="2" t="s">
        <v>71</v>
      </c>
      <c r="I16" s="2">
        <v>26</v>
      </c>
      <c r="J16" s="2" t="str">
        <f t="shared" si="0"/>
        <v>PAP</v>
      </c>
      <c r="K16" s="2" t="s">
        <v>16</v>
      </c>
      <c r="L16" s="2" t="s">
        <v>72</v>
      </c>
    </row>
    <row r="17" spans="1:12" ht="14.5" x14ac:dyDescent="0.35">
      <c r="A17" s="2"/>
      <c r="B17" s="2" t="str">
        <f>"9781648960543"</f>
        <v>9781648960543</v>
      </c>
      <c r="C17" s="2" t="s">
        <v>73</v>
      </c>
      <c r="D17" s="2" t="s">
        <v>74</v>
      </c>
      <c r="E17" s="2" t="s">
        <v>50</v>
      </c>
      <c r="F17" s="2" t="s">
        <v>21</v>
      </c>
      <c r="G17" s="2">
        <v>39.950000000000003</v>
      </c>
      <c r="H17" s="2" t="s">
        <v>67</v>
      </c>
      <c r="I17" s="2">
        <v>28</v>
      </c>
      <c r="J17" s="2" t="str">
        <f t="shared" si="0"/>
        <v>PAP</v>
      </c>
      <c r="K17" s="2" t="s">
        <v>16</v>
      </c>
      <c r="L17" s="2" t="s">
        <v>75</v>
      </c>
    </row>
    <row r="18" spans="1:12" ht="14.5" x14ac:dyDescent="0.35">
      <c r="A18" s="2"/>
      <c r="B18" s="2" t="str">
        <f>"9781616899837"</f>
        <v>9781616899837</v>
      </c>
      <c r="C18" s="2" t="s">
        <v>76</v>
      </c>
      <c r="D18" s="2" t="s">
        <v>77</v>
      </c>
      <c r="E18" s="2" t="s">
        <v>35</v>
      </c>
      <c r="F18" s="2" t="s">
        <v>15</v>
      </c>
      <c r="G18" s="2">
        <v>38.950000000000003</v>
      </c>
      <c r="H18" s="2" t="s">
        <v>46</v>
      </c>
      <c r="I18" s="2">
        <v>30</v>
      </c>
      <c r="J18" s="2" t="str">
        <f t="shared" si="0"/>
        <v>PAP</v>
      </c>
      <c r="K18" s="2" t="s">
        <v>16</v>
      </c>
      <c r="L18" s="2" t="s">
        <v>36</v>
      </c>
    </row>
    <row r="19" spans="1:12" ht="14.5" x14ac:dyDescent="0.35">
      <c r="A19" s="2"/>
      <c r="B19" s="2" t="str">
        <f>"9781616899271"</f>
        <v>9781616899271</v>
      </c>
      <c r="C19" s="2" t="s">
        <v>78</v>
      </c>
      <c r="D19" s="2" t="s">
        <v>79</v>
      </c>
      <c r="E19" s="2" t="s">
        <v>35</v>
      </c>
      <c r="F19" s="2" t="s">
        <v>15</v>
      </c>
      <c r="G19" s="2">
        <v>38.950000000000003</v>
      </c>
      <c r="H19" s="2" t="s">
        <v>46</v>
      </c>
      <c r="I19" s="2">
        <v>31</v>
      </c>
      <c r="J19" s="2" t="str">
        <f t="shared" si="0"/>
        <v>PAP</v>
      </c>
      <c r="K19" s="2" t="s">
        <v>16</v>
      </c>
      <c r="L19" s="2" t="s">
        <v>36</v>
      </c>
    </row>
    <row r="20" spans="1:12" ht="29" x14ac:dyDescent="0.35">
      <c r="A20" s="2"/>
      <c r="B20" s="2" t="str">
        <f>"9781616899080"</f>
        <v>9781616899080</v>
      </c>
      <c r="C20" s="2" t="s">
        <v>80</v>
      </c>
      <c r="D20" s="2" t="s">
        <v>81</v>
      </c>
      <c r="E20" s="2" t="s">
        <v>82</v>
      </c>
      <c r="F20" s="2" t="s">
        <v>15</v>
      </c>
      <c r="G20" s="2">
        <v>28.95</v>
      </c>
      <c r="H20" s="3">
        <v>37308</v>
      </c>
      <c r="I20" s="2">
        <v>34</v>
      </c>
      <c r="J20" s="2" t="str">
        <f t="shared" si="0"/>
        <v>PAP</v>
      </c>
      <c r="K20" s="2" t="s">
        <v>16</v>
      </c>
      <c r="L20" s="2" t="s">
        <v>83</v>
      </c>
    </row>
    <row r="21" spans="1:12" ht="14.5" x14ac:dyDescent="0.35">
      <c r="A21" s="2"/>
      <c r="B21" s="2" t="str">
        <f>"9781616899554"</f>
        <v>9781616899554</v>
      </c>
      <c r="C21" s="2" t="s">
        <v>84</v>
      </c>
      <c r="D21" s="2" t="s">
        <v>85</v>
      </c>
      <c r="E21" s="2" t="s">
        <v>82</v>
      </c>
      <c r="F21" s="2" t="s">
        <v>15</v>
      </c>
      <c r="G21" s="2">
        <v>24.95</v>
      </c>
      <c r="H21" s="2" t="s">
        <v>42</v>
      </c>
      <c r="I21" s="2">
        <v>36</v>
      </c>
      <c r="J21" s="2" t="str">
        <f t="shared" si="0"/>
        <v>PAP</v>
      </c>
      <c r="K21" s="2" t="s">
        <v>16</v>
      </c>
      <c r="L21" s="2" t="s">
        <v>86</v>
      </c>
    </row>
    <row r="22" spans="1:12" ht="14.5" x14ac:dyDescent="0.35">
      <c r="A22" s="2"/>
      <c r="B22" s="2" t="str">
        <f>"9781616899660"</f>
        <v>9781616899660</v>
      </c>
      <c r="C22" s="2" t="s">
        <v>87</v>
      </c>
      <c r="D22" s="2" t="s">
        <v>85</v>
      </c>
      <c r="E22" s="2" t="s">
        <v>82</v>
      </c>
      <c r="F22" s="2" t="s">
        <v>15</v>
      </c>
      <c r="G22" s="2">
        <v>24.95</v>
      </c>
      <c r="H22" s="3">
        <v>38677</v>
      </c>
      <c r="I22" s="2">
        <v>36</v>
      </c>
      <c r="J22" s="2" t="str">
        <f t="shared" si="0"/>
        <v>PAP</v>
      </c>
      <c r="K22" s="2" t="s">
        <v>16</v>
      </c>
      <c r="L22" s="2" t="s">
        <v>88</v>
      </c>
    </row>
    <row r="23" spans="1:12" ht="29" x14ac:dyDescent="0.35">
      <c r="A23" s="2"/>
      <c r="B23" s="2" t="str">
        <f>"9781616899745"</f>
        <v>9781616899745</v>
      </c>
      <c r="C23" s="2" t="s">
        <v>89</v>
      </c>
      <c r="D23" s="2" t="s">
        <v>90</v>
      </c>
      <c r="E23" s="2" t="s">
        <v>82</v>
      </c>
      <c r="F23" s="2" t="s">
        <v>15</v>
      </c>
      <c r="G23" s="2">
        <v>26.95</v>
      </c>
      <c r="H23" s="2" t="s">
        <v>91</v>
      </c>
      <c r="I23" s="2">
        <v>38</v>
      </c>
      <c r="J23" s="2" t="str">
        <f t="shared" si="0"/>
        <v>PAP</v>
      </c>
      <c r="K23" s="2" t="s">
        <v>16</v>
      </c>
      <c r="L23" s="2" t="s">
        <v>92</v>
      </c>
    </row>
    <row r="24" spans="1:12" ht="29" x14ac:dyDescent="0.35">
      <c r="A24" s="2"/>
      <c r="B24" s="2" t="str">
        <f>"9781648960147"</f>
        <v>9781648960147</v>
      </c>
      <c r="C24" s="2" t="s">
        <v>93</v>
      </c>
      <c r="D24" s="2" t="s">
        <v>94</v>
      </c>
      <c r="E24" s="2" t="s">
        <v>82</v>
      </c>
      <c r="F24" s="2" t="s">
        <v>15</v>
      </c>
      <c r="G24" s="2">
        <v>26.95</v>
      </c>
      <c r="H24" s="2" t="s">
        <v>95</v>
      </c>
      <c r="I24" s="2">
        <v>40</v>
      </c>
      <c r="J24" s="2" t="str">
        <f t="shared" si="0"/>
        <v>PAP</v>
      </c>
      <c r="K24" s="2" t="s">
        <v>16</v>
      </c>
      <c r="L24" s="2" t="s">
        <v>96</v>
      </c>
    </row>
    <row r="25" spans="1:12" ht="14.5" x14ac:dyDescent="0.35">
      <c r="A25" s="2"/>
      <c r="B25" s="2" t="str">
        <f>"9781616899998"</f>
        <v>9781616899998</v>
      </c>
      <c r="C25" s="2" t="s">
        <v>97</v>
      </c>
      <c r="D25" s="2" t="s">
        <v>98</v>
      </c>
      <c r="E25" s="2" t="s">
        <v>82</v>
      </c>
      <c r="F25" s="2" t="s">
        <v>15</v>
      </c>
      <c r="G25" s="2">
        <v>26.95</v>
      </c>
      <c r="H25" s="2" t="s">
        <v>99</v>
      </c>
      <c r="I25" s="2">
        <v>42</v>
      </c>
      <c r="J25" s="2" t="str">
        <f t="shared" si="0"/>
        <v>PAP</v>
      </c>
      <c r="K25" s="2" t="s">
        <v>16</v>
      </c>
      <c r="L25" s="2" t="s">
        <v>100</v>
      </c>
    </row>
    <row r="26" spans="1:12" ht="14.5" x14ac:dyDescent="0.35">
      <c r="A26" s="2"/>
      <c r="B26" s="2" t="str">
        <f>"9781648960093"</f>
        <v>9781648960093</v>
      </c>
      <c r="C26" s="2" t="s">
        <v>101</v>
      </c>
      <c r="D26" s="2" t="s">
        <v>102</v>
      </c>
      <c r="E26" s="2" t="s">
        <v>82</v>
      </c>
      <c r="F26" s="2" t="s">
        <v>15</v>
      </c>
      <c r="G26" s="2">
        <v>26.95</v>
      </c>
      <c r="H26" s="2" t="s">
        <v>103</v>
      </c>
      <c r="I26" s="2">
        <v>44</v>
      </c>
      <c r="J26" s="2" t="str">
        <f t="shared" si="0"/>
        <v>PAP</v>
      </c>
      <c r="K26" s="2" t="s">
        <v>16</v>
      </c>
      <c r="L26" s="2" t="s">
        <v>104</v>
      </c>
    </row>
    <row r="27" spans="1:12" ht="14.5" x14ac:dyDescent="0.35">
      <c r="A27" s="2"/>
      <c r="B27" s="2" t="str">
        <f>"9781616899370"</f>
        <v>9781616899370</v>
      </c>
      <c r="C27" s="2" t="s">
        <v>105</v>
      </c>
      <c r="D27" s="2" t="s">
        <v>106</v>
      </c>
      <c r="E27" s="2" t="s">
        <v>82</v>
      </c>
      <c r="F27" s="2" t="s">
        <v>15</v>
      </c>
      <c r="G27" s="2">
        <v>24.95</v>
      </c>
      <c r="H27" s="3">
        <v>37246</v>
      </c>
      <c r="I27" s="2">
        <v>46</v>
      </c>
      <c r="J27" s="2" t="str">
        <f t="shared" si="0"/>
        <v>PAP</v>
      </c>
      <c r="K27" s="2" t="s">
        <v>107</v>
      </c>
      <c r="L27" s="2" t="s">
        <v>108</v>
      </c>
    </row>
    <row r="28" spans="1:12" ht="14.5" x14ac:dyDescent="0.35">
      <c r="A28" s="2"/>
      <c r="B28" s="2" t="str">
        <f>"9781616899110"</f>
        <v>9781616899110</v>
      </c>
      <c r="C28" s="2" t="s">
        <v>109</v>
      </c>
      <c r="D28" s="2" t="s">
        <v>110</v>
      </c>
      <c r="E28" s="2" t="s">
        <v>111</v>
      </c>
      <c r="F28" s="2" t="s">
        <v>112</v>
      </c>
      <c r="G28" s="2">
        <v>23.95</v>
      </c>
      <c r="H28" s="2" t="s">
        <v>113</v>
      </c>
      <c r="I28" s="2">
        <v>48</v>
      </c>
      <c r="J28" s="2" t="str">
        <f t="shared" si="0"/>
        <v>PAP</v>
      </c>
      <c r="K28" s="2" t="s">
        <v>16</v>
      </c>
      <c r="L28" s="2" t="s">
        <v>114</v>
      </c>
    </row>
    <row r="29" spans="1:12" ht="14.5" x14ac:dyDescent="0.35">
      <c r="A29" s="2"/>
      <c r="B29" s="2" t="str">
        <f>"9781648960055"</f>
        <v>9781648960055</v>
      </c>
      <c r="C29" s="2" t="s">
        <v>115</v>
      </c>
      <c r="D29" s="2" t="s">
        <v>110</v>
      </c>
      <c r="E29" s="2" t="s">
        <v>111</v>
      </c>
      <c r="F29" s="2" t="s">
        <v>116</v>
      </c>
      <c r="G29" s="2">
        <v>24.95</v>
      </c>
      <c r="H29" s="2" t="s">
        <v>71</v>
      </c>
      <c r="I29" s="2">
        <v>49</v>
      </c>
      <c r="J29" s="2" t="str">
        <f t="shared" si="0"/>
        <v>PAP</v>
      </c>
      <c r="K29" s="2" t="s">
        <v>16</v>
      </c>
      <c r="L29" s="2" t="s">
        <v>114</v>
      </c>
    </row>
    <row r="30" spans="1:12" ht="14.5" x14ac:dyDescent="0.35">
      <c r="A30" s="2"/>
      <c r="B30" s="2" t="str">
        <f>"9781648960000"</f>
        <v>9781648960000</v>
      </c>
      <c r="C30" s="2" t="s">
        <v>117</v>
      </c>
      <c r="D30" s="2" t="s">
        <v>118</v>
      </c>
      <c r="E30" s="2" t="s">
        <v>111</v>
      </c>
      <c r="F30" s="2" t="s">
        <v>119</v>
      </c>
      <c r="G30" s="2">
        <v>24.95</v>
      </c>
      <c r="H30" s="2" t="s">
        <v>120</v>
      </c>
      <c r="I30" s="2">
        <v>50</v>
      </c>
      <c r="J30" s="2" t="str">
        <f t="shared" si="0"/>
        <v>PAP</v>
      </c>
      <c r="K30" s="2" t="s">
        <v>107</v>
      </c>
      <c r="L30" s="2" t="s">
        <v>114</v>
      </c>
    </row>
    <row r="31" spans="1:12" ht="14.5" x14ac:dyDescent="0.35">
      <c r="A31" s="2"/>
      <c r="B31" s="2" t="str">
        <f>"9781616899769"</f>
        <v>9781616899769</v>
      </c>
      <c r="C31" s="2" t="s">
        <v>121</v>
      </c>
      <c r="D31" s="2" t="s">
        <v>118</v>
      </c>
      <c r="E31" s="2" t="s">
        <v>111</v>
      </c>
      <c r="F31" s="2" t="s">
        <v>116</v>
      </c>
      <c r="G31" s="2">
        <v>27.95</v>
      </c>
      <c r="H31" s="2" t="s">
        <v>122</v>
      </c>
      <c r="I31" s="2">
        <v>51</v>
      </c>
      <c r="J31" s="2" t="str">
        <f t="shared" si="0"/>
        <v>PAP</v>
      </c>
      <c r="K31" s="2" t="s">
        <v>16</v>
      </c>
      <c r="L31" s="2" t="s">
        <v>114</v>
      </c>
    </row>
    <row r="32" spans="1:12" ht="14.5" x14ac:dyDescent="0.35">
      <c r="A32" s="2"/>
      <c r="B32" s="2" t="str">
        <f>"9781616899875"</f>
        <v>9781616899875</v>
      </c>
      <c r="C32" s="2" t="s">
        <v>123</v>
      </c>
      <c r="D32" s="2" t="s">
        <v>110</v>
      </c>
      <c r="E32" s="2" t="s">
        <v>111</v>
      </c>
      <c r="F32" s="2" t="s">
        <v>116</v>
      </c>
      <c r="G32" s="2">
        <v>24.95</v>
      </c>
      <c r="H32" s="3">
        <v>37673</v>
      </c>
      <c r="I32" s="2">
        <v>52</v>
      </c>
      <c r="J32" s="2" t="str">
        <f t="shared" si="0"/>
        <v>PAP</v>
      </c>
      <c r="K32" s="2" t="s">
        <v>16</v>
      </c>
      <c r="L32" s="2" t="s">
        <v>114</v>
      </c>
    </row>
    <row r="33" spans="1:12" ht="14.5" x14ac:dyDescent="0.35">
      <c r="A33" s="2"/>
      <c r="B33" s="2" t="str">
        <f>"9781616899844"</f>
        <v>9781616899844</v>
      </c>
      <c r="C33" s="2" t="s">
        <v>124</v>
      </c>
      <c r="D33" s="2" t="s">
        <v>110</v>
      </c>
      <c r="E33" s="2" t="s">
        <v>111</v>
      </c>
      <c r="F33" s="2" t="s">
        <v>116</v>
      </c>
      <c r="G33" s="2">
        <v>16.5</v>
      </c>
      <c r="H33" s="3">
        <v>37611</v>
      </c>
      <c r="I33" s="2">
        <v>53</v>
      </c>
      <c r="J33" s="2" t="str">
        <f t="shared" si="0"/>
        <v>PAP</v>
      </c>
      <c r="K33" s="2" t="s">
        <v>16</v>
      </c>
      <c r="L33" s="2" t="s">
        <v>114</v>
      </c>
    </row>
    <row r="34" spans="1:12" ht="14.5" x14ac:dyDescent="0.35">
      <c r="A34" s="2"/>
      <c r="B34" s="2" t="str">
        <f>"9781648960215"</f>
        <v>9781648960215</v>
      </c>
      <c r="C34" s="2" t="s">
        <v>125</v>
      </c>
      <c r="D34" s="2" t="s">
        <v>126</v>
      </c>
      <c r="E34" s="2" t="s">
        <v>111</v>
      </c>
      <c r="F34" s="2" t="s">
        <v>112</v>
      </c>
      <c r="G34" s="2">
        <v>27.95</v>
      </c>
      <c r="H34" s="2" t="s">
        <v>31</v>
      </c>
      <c r="I34" s="2">
        <v>54</v>
      </c>
      <c r="J34" s="2" t="str">
        <f t="shared" si="0"/>
        <v>PAP</v>
      </c>
      <c r="K34" s="2" t="s">
        <v>16</v>
      </c>
      <c r="L34" s="2" t="s">
        <v>114</v>
      </c>
    </row>
    <row r="35" spans="1:12" ht="14.5" x14ac:dyDescent="0.35">
      <c r="A35" s="2"/>
      <c r="B35" s="2" t="str">
        <f>"9781616899790"</f>
        <v>9781616899790</v>
      </c>
      <c r="C35" s="2" t="s">
        <v>127</v>
      </c>
      <c r="D35" s="2" t="s">
        <v>110</v>
      </c>
      <c r="E35" s="2" t="s">
        <v>111</v>
      </c>
      <c r="F35" s="2" t="s">
        <v>116</v>
      </c>
      <c r="G35" s="2">
        <v>27.95</v>
      </c>
      <c r="H35" s="2" t="s">
        <v>128</v>
      </c>
      <c r="I35" s="2">
        <v>55</v>
      </c>
      <c r="J35" s="2" t="str">
        <f t="shared" si="0"/>
        <v>PAP</v>
      </c>
      <c r="K35" s="2" t="s">
        <v>16</v>
      </c>
      <c r="L35" s="2" t="s">
        <v>114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RAI_21s-1760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2021-01-19T16:24:08Z</dcterms:created>
  <dcterms:modified xsi:type="dcterms:W3CDTF">2021-01-19T16:24:08Z</dcterms:modified>
</cp:coreProperties>
</file>