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F21\F21 Catalogue PDFs\Raincoast\"/>
    </mc:Choice>
  </mc:AlternateContent>
  <xr:revisionPtr revIDLastSave="0" documentId="8_{C4445286-58A1-419E-9A34-988FF430D471}" xr6:coauthVersionLast="46" xr6:coauthVersionMax="46" xr10:uidLastSave="{00000000-0000-0000-0000-000000000000}"/>
  <bookViews>
    <workbookView xWindow="-20610" yWindow="10860" windowWidth="20730" windowHeight="11160"/>
  </bookViews>
  <sheets>
    <sheet name="RAI_21f-148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<sst xmlns="http://schemas.openxmlformats.org/spreadsheetml/2006/main" count="231" uniqueCount="127">
  <si>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</si>
  <si>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</si>
  <si>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</si>
  <si>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</si>
  <si>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</si>
  <si>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</si>
  <si>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</si>
  <si>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</si>
  <si>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</si>
  <si>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</si>
  <si>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</si>
  <si>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</si>
  <si>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Carpenters</t>
  </si>
  <si>
    <t>Lennox, Mike Cidoni ; May, Chris ; Carpenter, Richard</t>
  </si>
  <si>
    <t>BIOG</t>
  </si>
  <si>
    <t>CL</t>
  </si>
  <si>
    <t>10/19/21</t>
  </si>
  <si>
    <t>21F</t>
  </si>
  <si>
    <t>BIO005000</t>
  </si>
  <si>
    <t>Three Pianos</t>
  </si>
  <si>
    <t>McMahon, Andrew</t>
  </si>
  <si>
    <t>BIO000000</t>
  </si>
  <si>
    <t>Immortal Axes</t>
  </si>
  <si>
    <t>Johnson, Lisa S.</t>
  </si>
  <si>
    <t>PHOT</t>
  </si>
  <si>
    <t>09/28/21</t>
  </si>
  <si>
    <t>PHO000000</t>
  </si>
  <si>
    <t>Color Scheme</t>
  </si>
  <si>
    <t>Young, Edith ; Fine, Zachary</t>
  </si>
  <si>
    <t>ARTS</t>
  </si>
  <si>
    <t>09/21/21</t>
  </si>
  <si>
    <t>ART000000</t>
  </si>
  <si>
    <t>Two Hundred and Fifty Things an Architect Should Know</t>
  </si>
  <si>
    <t>Sorkin, Michael</t>
  </si>
  <si>
    <t>ARCH</t>
  </si>
  <si>
    <t>10/26/21</t>
  </si>
  <si>
    <t>ARC000000</t>
  </si>
  <si>
    <t>Dressing the Resistance</t>
  </si>
  <si>
    <t>Benda, Camille ; Crabtree, Ane</t>
  </si>
  <si>
    <t>DESI</t>
  </si>
  <si>
    <t>DES005000</t>
  </si>
  <si>
    <t>The Book of Change</t>
  </si>
  <si>
    <t>Ellcock, Stephen</t>
  </si>
  <si>
    <t>ART015000</t>
  </si>
  <si>
    <t>How Do You Feel?</t>
  </si>
  <si>
    <t>Hughes, Edgar Gerrard ; Warner, Marina</t>
  </si>
  <si>
    <t>SELF</t>
  </si>
  <si>
    <t>PB</t>
  </si>
  <si>
    <t>SEL042000</t>
  </si>
  <si>
    <t>Wild Design</t>
  </si>
  <si>
    <t>Ridley, Kimberly</t>
  </si>
  <si>
    <t>NAT</t>
  </si>
  <si>
    <t>11/16/21</t>
  </si>
  <si>
    <t>NAT024000</t>
  </si>
  <si>
    <t>Winterland</t>
  </si>
  <si>
    <t>Rees, Cathy ; Looke, Lisa</t>
  </si>
  <si>
    <t>GARD</t>
  </si>
  <si>
    <t>GAR000000</t>
  </si>
  <si>
    <t>Saws, Planes, and Scorps</t>
  </si>
  <si>
    <t>Heim, David</t>
  </si>
  <si>
    <t>09/14/21</t>
  </si>
  <si>
    <t>DES011000</t>
  </si>
  <si>
    <t>Baseline Shift</t>
  </si>
  <si>
    <t>Levit, Briar ; Scotford, Martha</t>
  </si>
  <si>
    <t>DES008000</t>
  </si>
  <si>
    <t>Let's Make Letters!</t>
  </si>
  <si>
    <t>Gray, Kelcey</t>
  </si>
  <si>
    <t>ART003000</t>
  </si>
  <si>
    <t>Bamboo Contemporary</t>
  </si>
  <si>
    <t>Richards, William</t>
  </si>
  <si>
    <t>11/30/21</t>
  </si>
  <si>
    <t>Architectural Gardens</t>
  </si>
  <si>
    <t>Orr, Thad ; Lucas, Mike</t>
  </si>
  <si>
    <t>11/23/21</t>
  </si>
  <si>
    <t>ARC008000</t>
  </si>
  <si>
    <t>The Women Who Changed Architecture</t>
  </si>
  <si>
    <t>Hartman, Jan Cigliano ; Willis, Beverly ; Andraos, Amale</t>
  </si>
  <si>
    <t>Russel and Mary Wright</t>
  </si>
  <si>
    <t>Golub, Jennifer</t>
  </si>
  <si>
    <t>Big Data, Big Design</t>
  </si>
  <si>
    <t>Armstrong, Helen</t>
  </si>
  <si>
    <t>DES007000</t>
  </si>
  <si>
    <t>Pigology</t>
  </si>
  <si>
    <t>Bird, Daisy ; Pintonato, Camilla</t>
  </si>
  <si>
    <t>CHIL</t>
  </si>
  <si>
    <t>JNF037040</t>
  </si>
  <si>
    <t>She Heard the Birds</t>
  </si>
  <si>
    <t>D'Aquino, Andrea</t>
  </si>
  <si>
    <t>JNF007090</t>
  </si>
  <si>
    <t>The Book of Amazing Trees</t>
  </si>
  <si>
    <t>Norwood, Julien ; Tordjman, Nathalie</t>
  </si>
  <si>
    <t>JNF000000</t>
  </si>
  <si>
    <t>When I Am Bigger</t>
  </si>
  <si>
    <t>Dek, Maria</t>
  </si>
  <si>
    <t>JUV000000</t>
  </si>
  <si>
    <t>On Baba's Back</t>
  </si>
  <si>
    <t>Dubuc, Marianne</t>
  </si>
  <si>
    <t>BH</t>
  </si>
  <si>
    <t>01/18/22</t>
  </si>
  <si>
    <t>George and His Nighttime Friends</t>
  </si>
  <si>
    <t>Ratanavanh, Seng Soun</t>
  </si>
  <si>
    <t>Violet Velvet Mittens with Everything</t>
  </si>
  <si>
    <t>Blumenthal, Deborah ; Katstaller, Rachel</t>
  </si>
  <si>
    <t>JNF007120</t>
  </si>
  <si>
    <t>Audre Lorde Notecards</t>
  </si>
  <si>
    <t>Princeton Architectural Press</t>
  </si>
  <si>
    <t>GIFT</t>
  </si>
  <si>
    <t>NC</t>
  </si>
  <si>
    <t>NON000000</t>
  </si>
  <si>
    <t>The Julia Child Recipe Keeper</t>
  </si>
  <si>
    <t>Julia Child Foundation for Gastronomy &amp; The Arts</t>
  </si>
  <si>
    <t>COOK</t>
  </si>
  <si>
    <t>JN</t>
  </si>
  <si>
    <t>CKB000000</t>
  </si>
  <si>
    <t>In the Museum</t>
  </si>
  <si>
    <t>Um, Tomi</t>
  </si>
  <si>
    <t>ZJ</t>
  </si>
  <si>
    <t>In the Bookstore</t>
  </si>
  <si>
    <t>Gambineri, Giacomo</t>
  </si>
  <si>
    <t>Connected: Three Puzzles</t>
  </si>
  <si>
    <t>Mitnik-Miller, Serena</t>
  </si>
  <si>
    <t>Woodcut: Three Puzzles</t>
  </si>
  <si>
    <t>Gill, Bryan Nash</t>
  </si>
  <si>
    <t>Cat Box</t>
  </si>
  <si>
    <t>PC</t>
  </si>
  <si>
    <t>07/16/21</t>
  </si>
  <si>
    <t>Dog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</si>
</sst>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4" width="34.90625" bestFit="1" customWidth="1"/>
    <col min="5" max="5" width="6.26953125" bestFit="1" customWidth="1"/>
    <col min="6" max="6" width="7.36328125" bestFit="1" customWidth="1"/>
    <col min="7" max="7" width="7.6328125" bestFit="1" customWidth="1"/>
    <col min="8" max="8" width="11.7265625" bestFit="1" customWidth="1"/>
    <col min="9" max="9" width="8.1796875" bestFit="1" customWidth="1"/>
    <col min="10" max="10" width="9" bestFit="1" customWidth="1"/>
    <col min="11" max="11" width="6.90625" bestFit="1" customWidth="1"/>
    <col min="12" max="12" width="10.726562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9" x14ac:dyDescent="0.35">
      <c r="A2" s="2"/>
      <c r="B2" s="2" t="str">
        <f>"9781648960727"</f>
        <v>9781648960727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50</v>
      </c>
      <c r="H2" s="2" t="s">
        <v>16</v>
      </c>
      <c r="I2" s="2">
        <v>3</v>
      </c>
      <c r="J2" s="2" t="str">
        <f t="shared" ref="J2:J34" si="0">"PAP"</f>
        <v>PAP</v>
      </c>
      <c r="K2" s="2" t="s">
        <v>17</v>
      </c>
      <c r="L2" s="2" t="s">
        <v>18</v>
      </c>
    </row>
    <row r="3" spans="1:12" ht="14.5" x14ac:dyDescent="0.35">
      <c r="A3" s="2"/>
      <c r="B3" s="2" t="str">
        <f>"9781648960208"</f>
        <v>9781648960208</v>
      </c>
      <c r="C3" s="2" t="s">
        <v>19</v>
      </c>
      <c r="D3" s="2" t="s">
        <v>20</v>
      </c>
      <c r="E3" s="2" t="s">
        <v>14</v>
      </c>
      <c r="F3" s="2" t="s">
        <v>15</v>
      </c>
      <c r="G3" s="2">
        <v>39.950000000000003</v>
      </c>
      <c r="H3" s="3">
        <v>40595</v>
      </c>
      <c r="I3" s="2">
        <v>4</v>
      </c>
      <c r="J3" s="2" t="str">
        <f t="shared" si="0"/>
        <v>PAP</v>
      </c>
      <c r="K3" s="2" t="s">
        <v>17</v>
      </c>
      <c r="L3" s="2" t="s">
        <v>21</v>
      </c>
    </row>
    <row r="4" spans="1:12" ht="14.5" x14ac:dyDescent="0.35">
      <c r="A4" s="2"/>
      <c r="B4" s="2" t="str">
        <f>"9781648960239"</f>
        <v>9781648960239</v>
      </c>
      <c r="C4" s="2" t="s">
        <v>22</v>
      </c>
      <c r="D4" s="2" t="s">
        <v>23</v>
      </c>
      <c r="E4" s="2" t="s">
        <v>24</v>
      </c>
      <c r="F4" s="2" t="s">
        <v>15</v>
      </c>
      <c r="G4" s="2">
        <v>88</v>
      </c>
      <c r="H4" s="2" t="s">
        <v>25</v>
      </c>
      <c r="I4" s="2">
        <v>5</v>
      </c>
      <c r="J4" s="2" t="str">
        <f t="shared" si="0"/>
        <v>PAP</v>
      </c>
      <c r="K4" s="2" t="s">
        <v>17</v>
      </c>
      <c r="L4" s="2" t="s">
        <v>26</v>
      </c>
    </row>
    <row r="5" spans="1:12" ht="14.5" x14ac:dyDescent="0.35">
      <c r="A5" s="2"/>
      <c r="B5" s="2" t="str">
        <f>"9781616899929"</f>
        <v>9781616899929</v>
      </c>
      <c r="C5" s="2" t="s">
        <v>27</v>
      </c>
      <c r="D5" s="2" t="s">
        <v>28</v>
      </c>
      <c r="E5" s="2" t="s">
        <v>29</v>
      </c>
      <c r="F5" s="2" t="s">
        <v>15</v>
      </c>
      <c r="G5" s="2">
        <v>35.950000000000003</v>
      </c>
      <c r="H5" s="2" t="s">
        <v>30</v>
      </c>
      <c r="I5" s="2">
        <v>6</v>
      </c>
      <c r="J5" s="2" t="str">
        <f t="shared" si="0"/>
        <v>PAP</v>
      </c>
      <c r="K5" s="2" t="s">
        <v>17</v>
      </c>
      <c r="L5" s="2" t="s">
        <v>31</v>
      </c>
    </row>
    <row r="6" spans="1:12" ht="29" x14ac:dyDescent="0.35">
      <c r="A6" s="2"/>
      <c r="B6" s="2" t="str">
        <f>"9781648960802"</f>
        <v>9781648960802</v>
      </c>
      <c r="C6" s="2" t="s">
        <v>32</v>
      </c>
      <c r="D6" s="2" t="s">
        <v>33</v>
      </c>
      <c r="E6" s="2" t="s">
        <v>34</v>
      </c>
      <c r="F6" s="2" t="s">
        <v>15</v>
      </c>
      <c r="G6" s="2">
        <v>28.95</v>
      </c>
      <c r="H6" s="2" t="s">
        <v>35</v>
      </c>
      <c r="I6" s="2">
        <v>7</v>
      </c>
      <c r="J6" s="2" t="str">
        <f t="shared" si="0"/>
        <v>PAP</v>
      </c>
      <c r="K6" s="2" t="s">
        <v>17</v>
      </c>
      <c r="L6" s="2" t="s">
        <v>36</v>
      </c>
    </row>
    <row r="7" spans="1:12" ht="14.5" x14ac:dyDescent="0.35">
      <c r="A7" s="2"/>
      <c r="B7" s="2" t="str">
        <f>"9781616899882"</f>
        <v>9781616899882</v>
      </c>
      <c r="C7" s="2" t="s">
        <v>37</v>
      </c>
      <c r="D7" s="2" t="s">
        <v>38</v>
      </c>
      <c r="E7" s="2" t="s">
        <v>39</v>
      </c>
      <c r="F7" s="2" t="s">
        <v>15</v>
      </c>
      <c r="G7" s="2">
        <v>39.950000000000003</v>
      </c>
      <c r="H7" s="2" t="s">
        <v>35</v>
      </c>
      <c r="I7" s="2">
        <v>8</v>
      </c>
      <c r="J7" s="2" t="str">
        <f t="shared" si="0"/>
        <v>PAP</v>
      </c>
      <c r="K7" s="2" t="s">
        <v>17</v>
      </c>
      <c r="L7" s="2" t="s">
        <v>40</v>
      </c>
    </row>
    <row r="8" spans="1:12" ht="14.5" x14ac:dyDescent="0.35">
      <c r="A8" s="2"/>
      <c r="B8" s="2" t="str">
        <f>"9781648960260"</f>
        <v>9781648960260</v>
      </c>
      <c r="C8" s="2" t="s">
        <v>41</v>
      </c>
      <c r="D8" s="2" t="s">
        <v>42</v>
      </c>
      <c r="E8" s="2" t="s">
        <v>29</v>
      </c>
      <c r="F8" s="2" t="s">
        <v>15</v>
      </c>
      <c r="G8" s="2">
        <v>39.950000000000003</v>
      </c>
      <c r="H8" s="3">
        <v>40595</v>
      </c>
      <c r="I8" s="2">
        <v>9</v>
      </c>
      <c r="J8" s="2" t="str">
        <f t="shared" si="0"/>
        <v>PAP</v>
      </c>
      <c r="K8" s="2" t="s">
        <v>17</v>
      </c>
      <c r="L8" s="2" t="s">
        <v>43</v>
      </c>
    </row>
    <row r="9" spans="1:12" ht="14.5" x14ac:dyDescent="0.35">
      <c r="A9" s="2"/>
      <c r="B9" s="2" t="str">
        <f>"9781616899684"</f>
        <v>9781616899684</v>
      </c>
      <c r="C9" s="2" t="s">
        <v>44</v>
      </c>
      <c r="D9" s="2" t="s">
        <v>45</v>
      </c>
      <c r="E9" s="2" t="s">
        <v>46</v>
      </c>
      <c r="F9" s="2" t="s">
        <v>47</v>
      </c>
      <c r="G9" s="2">
        <v>43</v>
      </c>
      <c r="H9" s="3">
        <v>40319</v>
      </c>
      <c r="I9" s="2">
        <v>10</v>
      </c>
      <c r="J9" s="2" t="str">
        <f t="shared" si="0"/>
        <v>PAP</v>
      </c>
      <c r="K9" s="2" t="s">
        <v>17</v>
      </c>
      <c r="L9" s="2" t="s">
        <v>48</v>
      </c>
    </row>
    <row r="10" spans="1:12" ht="14.5" x14ac:dyDescent="0.35">
      <c r="A10" s="2"/>
      <c r="B10" s="2" t="str">
        <f>"9781648960178"</f>
        <v>9781648960178</v>
      </c>
      <c r="C10" s="2" t="s">
        <v>49</v>
      </c>
      <c r="D10" s="2" t="s">
        <v>50</v>
      </c>
      <c r="E10" s="2" t="s">
        <v>51</v>
      </c>
      <c r="F10" s="2" t="s">
        <v>15</v>
      </c>
      <c r="G10" s="2">
        <v>35.950000000000003</v>
      </c>
      <c r="H10" s="2" t="s">
        <v>52</v>
      </c>
      <c r="I10" s="2">
        <v>11</v>
      </c>
      <c r="J10" s="2" t="str">
        <f t="shared" si="0"/>
        <v>PAP</v>
      </c>
      <c r="K10" s="2" t="s">
        <v>17</v>
      </c>
      <c r="L10" s="2" t="s">
        <v>53</v>
      </c>
    </row>
    <row r="11" spans="1:12" ht="14.5" x14ac:dyDescent="0.35">
      <c r="A11" s="2"/>
      <c r="B11" s="2" t="str">
        <f>"9781616898724"</f>
        <v>9781616898724</v>
      </c>
      <c r="C11" s="2" t="s">
        <v>54</v>
      </c>
      <c r="D11" s="2" t="s">
        <v>55</v>
      </c>
      <c r="E11" s="2" t="s">
        <v>56</v>
      </c>
      <c r="F11" s="2" t="s">
        <v>15</v>
      </c>
      <c r="G11" s="2">
        <v>43</v>
      </c>
      <c r="H11" s="3">
        <v>40015</v>
      </c>
      <c r="I11" s="2">
        <v>12</v>
      </c>
      <c r="J11" s="2" t="str">
        <f t="shared" si="0"/>
        <v>PAP</v>
      </c>
      <c r="K11" s="2" t="s">
        <v>17</v>
      </c>
      <c r="L11" s="2" t="s">
        <v>57</v>
      </c>
    </row>
    <row r="12" spans="1:12" ht="14.5" x14ac:dyDescent="0.35">
      <c r="A12" s="2"/>
      <c r="B12" s="2" t="str">
        <f>"9781616899240"</f>
        <v>9781616899240</v>
      </c>
      <c r="C12" s="2" t="s">
        <v>58</v>
      </c>
      <c r="D12" s="2" t="s">
        <v>59</v>
      </c>
      <c r="E12" s="2" t="s">
        <v>39</v>
      </c>
      <c r="F12" s="2" t="s">
        <v>15</v>
      </c>
      <c r="G12" s="2">
        <v>39.950000000000003</v>
      </c>
      <c r="H12" s="2" t="s">
        <v>60</v>
      </c>
      <c r="I12" s="2">
        <v>13</v>
      </c>
      <c r="J12" s="2" t="str">
        <f t="shared" si="0"/>
        <v>PAP</v>
      </c>
      <c r="K12" s="2" t="s">
        <v>17</v>
      </c>
      <c r="L12" s="2" t="s">
        <v>61</v>
      </c>
    </row>
    <row r="13" spans="1:12" ht="14.5" x14ac:dyDescent="0.35">
      <c r="A13" s="2"/>
      <c r="B13" s="2" t="str">
        <f>"9781648960062"</f>
        <v>9781648960062</v>
      </c>
      <c r="C13" s="2" t="s">
        <v>62</v>
      </c>
      <c r="D13" s="2" t="s">
        <v>63</v>
      </c>
      <c r="E13" s="2" t="s">
        <v>39</v>
      </c>
      <c r="F13" s="2" t="s">
        <v>47</v>
      </c>
      <c r="G13" s="2">
        <v>39.950000000000003</v>
      </c>
      <c r="H13" s="3">
        <v>40595</v>
      </c>
      <c r="I13" s="2">
        <v>14</v>
      </c>
      <c r="J13" s="2" t="str">
        <f t="shared" si="0"/>
        <v>PAP</v>
      </c>
      <c r="K13" s="2" t="s">
        <v>17</v>
      </c>
      <c r="L13" s="2" t="s">
        <v>64</v>
      </c>
    </row>
    <row r="14" spans="1:12" ht="14.5" x14ac:dyDescent="0.35">
      <c r="A14" s="2"/>
      <c r="B14" s="2" t="str">
        <f>"9781648960475"</f>
        <v>9781648960475</v>
      </c>
      <c r="C14" s="2" t="s">
        <v>65</v>
      </c>
      <c r="D14" s="2" t="s">
        <v>66</v>
      </c>
      <c r="E14" s="2" t="s">
        <v>29</v>
      </c>
      <c r="F14" s="2" t="s">
        <v>47</v>
      </c>
      <c r="G14" s="2">
        <v>35.950000000000003</v>
      </c>
      <c r="H14" s="3">
        <v>40015</v>
      </c>
      <c r="I14" s="2">
        <v>15</v>
      </c>
      <c r="J14" s="2" t="str">
        <f t="shared" si="0"/>
        <v>PAP</v>
      </c>
      <c r="K14" s="2" t="s">
        <v>17</v>
      </c>
      <c r="L14" s="2" t="s">
        <v>67</v>
      </c>
    </row>
    <row r="15" spans="1:12" ht="14.5" x14ac:dyDescent="0.35">
      <c r="A15" s="2"/>
      <c r="B15" s="2" t="str">
        <f>"9781616899004"</f>
        <v>9781616899004</v>
      </c>
      <c r="C15" s="2" t="s">
        <v>68</v>
      </c>
      <c r="D15" s="2" t="s">
        <v>69</v>
      </c>
      <c r="E15" s="2" t="s">
        <v>34</v>
      </c>
      <c r="F15" s="2" t="s">
        <v>15</v>
      </c>
      <c r="G15" s="2">
        <v>88</v>
      </c>
      <c r="H15" s="2" t="s">
        <v>70</v>
      </c>
      <c r="I15" s="2">
        <v>16</v>
      </c>
      <c r="J15" s="2" t="str">
        <f t="shared" si="0"/>
        <v>PAP</v>
      </c>
      <c r="K15" s="2" t="s">
        <v>17</v>
      </c>
      <c r="L15" s="2" t="s">
        <v>36</v>
      </c>
    </row>
    <row r="16" spans="1:12" ht="14.5" x14ac:dyDescent="0.35">
      <c r="A16" s="2"/>
      <c r="B16" s="2" t="str">
        <f>"9781616899646"</f>
        <v>9781616899646</v>
      </c>
      <c r="C16" s="2" t="s">
        <v>71</v>
      </c>
      <c r="D16" s="2" t="s">
        <v>72</v>
      </c>
      <c r="E16" s="2" t="s">
        <v>34</v>
      </c>
      <c r="F16" s="2" t="s">
        <v>15</v>
      </c>
      <c r="G16" s="2">
        <v>72</v>
      </c>
      <c r="H16" s="2" t="s">
        <v>73</v>
      </c>
      <c r="I16" s="2">
        <v>17</v>
      </c>
      <c r="J16" s="2" t="str">
        <f t="shared" si="0"/>
        <v>PAP</v>
      </c>
      <c r="K16" s="2" t="s">
        <v>17</v>
      </c>
      <c r="L16" s="2" t="s">
        <v>74</v>
      </c>
    </row>
    <row r="17" spans="1:12" ht="29" x14ac:dyDescent="0.35">
      <c r="A17" s="2"/>
      <c r="B17" s="2" t="str">
        <f>"9781616898717"</f>
        <v>9781616898717</v>
      </c>
      <c r="C17" s="2" t="s">
        <v>75</v>
      </c>
      <c r="D17" s="2" t="s">
        <v>76</v>
      </c>
      <c r="E17" s="2" t="s">
        <v>34</v>
      </c>
      <c r="F17" s="2" t="s">
        <v>15</v>
      </c>
      <c r="G17" s="2">
        <v>58</v>
      </c>
      <c r="H17" s="3">
        <v>41111</v>
      </c>
      <c r="I17" s="2">
        <v>18</v>
      </c>
      <c r="J17" s="2" t="str">
        <f t="shared" si="0"/>
        <v>PAP</v>
      </c>
      <c r="K17" s="2" t="s">
        <v>17</v>
      </c>
      <c r="L17" s="2" t="s">
        <v>36</v>
      </c>
    </row>
    <row r="18" spans="1:12" ht="14.5" x14ac:dyDescent="0.35">
      <c r="A18" s="2"/>
      <c r="B18" s="2" t="str">
        <f>"9781648960192"</f>
        <v>9781648960192</v>
      </c>
      <c r="C18" s="2" t="s">
        <v>77</v>
      </c>
      <c r="D18" s="2" t="s">
        <v>78</v>
      </c>
      <c r="E18" s="2" t="s">
        <v>34</v>
      </c>
      <c r="F18" s="2" t="s">
        <v>15</v>
      </c>
      <c r="G18" s="2">
        <v>88</v>
      </c>
      <c r="H18" s="2" t="s">
        <v>73</v>
      </c>
      <c r="I18" s="2">
        <v>19</v>
      </c>
      <c r="J18" s="2" t="str">
        <f t="shared" si="0"/>
        <v>PAP</v>
      </c>
      <c r="K18" s="2" t="s">
        <v>17</v>
      </c>
      <c r="L18" s="2" t="s">
        <v>74</v>
      </c>
    </row>
    <row r="19" spans="1:12" ht="14.5" x14ac:dyDescent="0.35">
      <c r="A19" s="2"/>
      <c r="B19" s="2" t="str">
        <f>"9781616899158"</f>
        <v>9781616899158</v>
      </c>
      <c r="C19" s="2" t="s">
        <v>79</v>
      </c>
      <c r="D19" s="2" t="s">
        <v>80</v>
      </c>
      <c r="E19" s="2" t="s">
        <v>39</v>
      </c>
      <c r="F19" s="2" t="s">
        <v>47</v>
      </c>
      <c r="G19" s="2">
        <v>42.95</v>
      </c>
      <c r="H19" s="2" t="s">
        <v>16</v>
      </c>
      <c r="I19" s="2">
        <v>20</v>
      </c>
      <c r="J19" s="2" t="str">
        <f t="shared" si="0"/>
        <v>PAP</v>
      </c>
      <c r="K19" s="2" t="s">
        <v>17</v>
      </c>
      <c r="L19" s="2" t="s">
        <v>81</v>
      </c>
    </row>
    <row r="20" spans="1:12" ht="14.5" x14ac:dyDescent="0.35">
      <c r="A20" s="2"/>
      <c r="B20" s="2" t="str">
        <f>"9781616899899"</f>
        <v>9781616899899</v>
      </c>
      <c r="C20" s="2" t="s">
        <v>82</v>
      </c>
      <c r="D20" s="2" t="s">
        <v>83</v>
      </c>
      <c r="E20" s="2" t="s">
        <v>84</v>
      </c>
      <c r="F20" s="2" t="s">
        <v>15</v>
      </c>
      <c r="G20" s="2">
        <v>28.95</v>
      </c>
      <c r="H20" s="2" t="s">
        <v>35</v>
      </c>
      <c r="I20" s="2">
        <v>22</v>
      </c>
      <c r="J20" s="2" t="str">
        <f t="shared" si="0"/>
        <v>PAP</v>
      </c>
      <c r="K20" s="2" t="s">
        <v>17</v>
      </c>
      <c r="L20" s="2" t="s">
        <v>85</v>
      </c>
    </row>
    <row r="21" spans="1:12" ht="14.5" x14ac:dyDescent="0.35">
      <c r="A21" s="2"/>
      <c r="B21" s="2" t="str">
        <f>"9781648960505"</f>
        <v>9781648960505</v>
      </c>
      <c r="C21" s="2" t="s">
        <v>86</v>
      </c>
      <c r="D21" s="2" t="s">
        <v>87</v>
      </c>
      <c r="E21" s="2" t="s">
        <v>84</v>
      </c>
      <c r="F21" s="2" t="s">
        <v>15</v>
      </c>
      <c r="G21" s="2">
        <v>26.95</v>
      </c>
      <c r="H21" s="3">
        <v>40533</v>
      </c>
      <c r="I21" s="2">
        <v>23</v>
      </c>
      <c r="J21" s="2" t="str">
        <f t="shared" si="0"/>
        <v>PAP</v>
      </c>
      <c r="K21" s="2" t="s">
        <v>17</v>
      </c>
      <c r="L21" s="2" t="s">
        <v>88</v>
      </c>
    </row>
    <row r="22" spans="1:12" ht="14.5" x14ac:dyDescent="0.35">
      <c r="A22" s="2"/>
      <c r="B22" s="2" t="str">
        <f>"9781616899714"</f>
        <v>9781616899714</v>
      </c>
      <c r="C22" s="2" t="s">
        <v>89</v>
      </c>
      <c r="D22" s="2" t="s">
        <v>90</v>
      </c>
      <c r="E22" s="2" t="s">
        <v>84</v>
      </c>
      <c r="F22" s="2" t="s">
        <v>15</v>
      </c>
      <c r="G22" s="2">
        <v>28.95</v>
      </c>
      <c r="H22" s="2" t="s">
        <v>60</v>
      </c>
      <c r="I22" s="2">
        <v>24</v>
      </c>
      <c r="J22" s="2" t="str">
        <f t="shared" si="0"/>
        <v>PAP</v>
      </c>
      <c r="K22" s="2" t="s">
        <v>17</v>
      </c>
      <c r="L22" s="2" t="s">
        <v>91</v>
      </c>
    </row>
    <row r="23" spans="1:12" ht="14.5" x14ac:dyDescent="0.35">
      <c r="A23" s="2"/>
      <c r="B23" s="2" t="str">
        <f>"9781648960369"</f>
        <v>9781648960369</v>
      </c>
      <c r="C23" s="2" t="s">
        <v>92</v>
      </c>
      <c r="D23" s="2" t="s">
        <v>93</v>
      </c>
      <c r="E23" s="2" t="s">
        <v>84</v>
      </c>
      <c r="F23" s="2" t="s">
        <v>15</v>
      </c>
      <c r="G23" s="2">
        <v>26.95</v>
      </c>
      <c r="H23" s="2" t="s">
        <v>30</v>
      </c>
      <c r="I23" s="2">
        <v>25</v>
      </c>
      <c r="J23" s="2" t="str">
        <f t="shared" si="0"/>
        <v>PAP</v>
      </c>
      <c r="K23" s="2" t="s">
        <v>17</v>
      </c>
      <c r="L23" s="2" t="s">
        <v>94</v>
      </c>
    </row>
    <row r="24" spans="1:12" ht="14.5" x14ac:dyDescent="0.35">
      <c r="A24" s="2"/>
      <c r="B24" s="2" t="str">
        <f>"9781616899127"</f>
        <v>9781616899127</v>
      </c>
      <c r="C24" s="2" t="s">
        <v>95</v>
      </c>
      <c r="D24" s="2" t="s">
        <v>96</v>
      </c>
      <c r="E24" s="2" t="s">
        <v>84</v>
      </c>
      <c r="F24" s="2" t="s">
        <v>97</v>
      </c>
      <c r="G24" s="2">
        <v>12.95</v>
      </c>
      <c r="H24" s="2" t="s">
        <v>98</v>
      </c>
      <c r="I24" s="2">
        <v>26</v>
      </c>
      <c r="J24" s="2" t="str">
        <f t="shared" si="0"/>
        <v>PAP</v>
      </c>
      <c r="K24" s="2" t="s">
        <v>17</v>
      </c>
      <c r="L24" s="2" t="s">
        <v>94</v>
      </c>
    </row>
    <row r="25" spans="1:12" ht="14.5" x14ac:dyDescent="0.35">
      <c r="A25" s="2"/>
      <c r="B25" s="2" t="str">
        <f>"9781648960703"</f>
        <v>9781648960703</v>
      </c>
      <c r="C25" s="2" t="s">
        <v>99</v>
      </c>
      <c r="D25" s="2" t="s">
        <v>100</v>
      </c>
      <c r="E25" s="2" t="s">
        <v>84</v>
      </c>
      <c r="F25" s="2" t="s">
        <v>15</v>
      </c>
      <c r="G25" s="2">
        <v>26.95</v>
      </c>
      <c r="H25" s="3">
        <v>40319</v>
      </c>
      <c r="I25" s="2">
        <v>27</v>
      </c>
      <c r="J25" s="2" t="str">
        <f t="shared" si="0"/>
        <v>PAP</v>
      </c>
      <c r="K25" s="2" t="s">
        <v>17</v>
      </c>
      <c r="L25" s="2" t="s">
        <v>94</v>
      </c>
    </row>
    <row r="26" spans="1:12" ht="14.5" x14ac:dyDescent="0.35">
      <c r="A26" s="2"/>
      <c r="B26" s="2" t="str">
        <f>"9781648960635"</f>
        <v>9781648960635</v>
      </c>
      <c r="C26" s="2" t="s">
        <v>101</v>
      </c>
      <c r="D26" s="2" t="s">
        <v>102</v>
      </c>
      <c r="E26" s="2" t="s">
        <v>84</v>
      </c>
      <c r="F26" s="2" t="s">
        <v>15</v>
      </c>
      <c r="G26" s="2">
        <v>26.95</v>
      </c>
      <c r="H26" s="2" t="s">
        <v>35</v>
      </c>
      <c r="I26" s="2">
        <v>28</v>
      </c>
      <c r="J26" s="2" t="str">
        <f t="shared" si="0"/>
        <v>PAP</v>
      </c>
      <c r="K26" s="2" t="s">
        <v>17</v>
      </c>
      <c r="L26" s="2" t="s">
        <v>103</v>
      </c>
    </row>
    <row r="27" spans="1:12" ht="14.5" x14ac:dyDescent="0.35">
      <c r="A27" s="2"/>
      <c r="B27" s="2" t="str">
        <f>"9781648960710"</f>
        <v>9781648960710</v>
      </c>
      <c r="C27" s="2" t="s">
        <v>104</v>
      </c>
      <c r="D27" s="2" t="s">
        <v>105</v>
      </c>
      <c r="E27" s="2" t="s">
        <v>106</v>
      </c>
      <c r="F27" s="2" t="s">
        <v>107</v>
      </c>
      <c r="G27" s="2">
        <v>23.95</v>
      </c>
      <c r="H27" s="3">
        <v>40015</v>
      </c>
      <c r="I27" s="2">
        <v>30</v>
      </c>
      <c r="J27" s="2" t="str">
        <f t="shared" si="0"/>
        <v>PAP</v>
      </c>
      <c r="K27" s="2" t="s">
        <v>17</v>
      </c>
      <c r="L27" s="2" t="s">
        <v>108</v>
      </c>
    </row>
    <row r="28" spans="1:12" ht="29" x14ac:dyDescent="0.35">
      <c r="A28" s="2"/>
      <c r="B28" s="2" t="str">
        <f>"9781648960826"</f>
        <v>9781648960826</v>
      </c>
      <c r="C28" s="2" t="s">
        <v>109</v>
      </c>
      <c r="D28" s="2" t="s">
        <v>110</v>
      </c>
      <c r="E28" s="2" t="s">
        <v>111</v>
      </c>
      <c r="F28" s="2" t="s">
        <v>112</v>
      </c>
      <c r="G28" s="2">
        <v>38.950000000000003</v>
      </c>
      <c r="H28" s="2" t="s">
        <v>16</v>
      </c>
      <c r="I28" s="2">
        <v>31</v>
      </c>
      <c r="J28" s="2" t="str">
        <f t="shared" si="0"/>
        <v>PAP</v>
      </c>
      <c r="K28" s="2" t="s">
        <v>17</v>
      </c>
      <c r="L28" s="2" t="s">
        <v>113</v>
      </c>
    </row>
    <row r="29" spans="1:12" ht="14.5" x14ac:dyDescent="0.35">
      <c r="A29" s="2"/>
      <c r="B29" s="2" t="str">
        <f>"9781648960857"</f>
        <v>9781648960857</v>
      </c>
      <c r="C29" s="2" t="s">
        <v>114</v>
      </c>
      <c r="D29" s="2" t="s">
        <v>115</v>
      </c>
      <c r="E29" s="2" t="s">
        <v>106</v>
      </c>
      <c r="F29" s="2" t="s">
        <v>116</v>
      </c>
      <c r="G29" s="2">
        <v>24.95</v>
      </c>
      <c r="H29" s="2" t="s">
        <v>60</v>
      </c>
      <c r="I29" s="2">
        <v>32</v>
      </c>
      <c r="J29" s="2" t="str">
        <f t="shared" si="0"/>
        <v>PAP</v>
      </c>
      <c r="K29" s="2" t="s">
        <v>17</v>
      </c>
      <c r="L29" s="2" t="s">
        <v>108</v>
      </c>
    </row>
    <row r="30" spans="1:12" ht="14.5" x14ac:dyDescent="0.35">
      <c r="A30" s="2"/>
      <c r="B30" s="2" t="str">
        <f>"9781648960901"</f>
        <v>9781648960901</v>
      </c>
      <c r="C30" s="2" t="s">
        <v>117</v>
      </c>
      <c r="D30" s="2" t="s">
        <v>118</v>
      </c>
      <c r="E30" s="2" t="s">
        <v>106</v>
      </c>
      <c r="F30" s="2" t="s">
        <v>116</v>
      </c>
      <c r="G30" s="2">
        <v>24.95</v>
      </c>
      <c r="H30" s="2" t="s">
        <v>60</v>
      </c>
      <c r="I30" s="2">
        <v>33</v>
      </c>
      <c r="J30" s="2" t="str">
        <f t="shared" si="0"/>
        <v>PAP</v>
      </c>
      <c r="K30" s="2" t="s">
        <v>17</v>
      </c>
      <c r="L30" s="2" t="s">
        <v>108</v>
      </c>
    </row>
    <row r="31" spans="1:12" ht="14.5" x14ac:dyDescent="0.35">
      <c r="A31" s="2"/>
      <c r="B31" s="2" t="str">
        <f>"9781648960963"</f>
        <v>9781648960963</v>
      </c>
      <c r="C31" s="2" t="s">
        <v>119</v>
      </c>
      <c r="D31" s="2" t="s">
        <v>120</v>
      </c>
      <c r="E31" s="2" t="s">
        <v>106</v>
      </c>
      <c r="F31" s="2" t="s">
        <v>116</v>
      </c>
      <c r="G31" s="2">
        <v>44.95</v>
      </c>
      <c r="H31" s="3">
        <v>40533</v>
      </c>
      <c r="I31" s="2">
        <v>34</v>
      </c>
      <c r="J31" s="2" t="str">
        <f t="shared" si="0"/>
        <v>PAP</v>
      </c>
      <c r="K31" s="2" t="s">
        <v>17</v>
      </c>
      <c r="L31" s="2" t="s">
        <v>108</v>
      </c>
    </row>
    <row r="32" spans="1:12" ht="14.5" x14ac:dyDescent="0.35">
      <c r="A32" s="2"/>
      <c r="B32" s="2" t="str">
        <f>"9781648960932"</f>
        <v>9781648960932</v>
      </c>
      <c r="C32" s="2" t="s">
        <v>121</v>
      </c>
      <c r="D32" s="2" t="s">
        <v>122</v>
      </c>
      <c r="E32" s="2" t="s">
        <v>106</v>
      </c>
      <c r="F32" s="2" t="s">
        <v>116</v>
      </c>
      <c r="G32" s="2">
        <v>44.95</v>
      </c>
      <c r="H32" s="3">
        <v>40533</v>
      </c>
      <c r="I32" s="2">
        <v>35</v>
      </c>
      <c r="J32" s="2" t="str">
        <f t="shared" si="0"/>
        <v>PAP</v>
      </c>
      <c r="K32" s="2" t="s">
        <v>17</v>
      </c>
      <c r="L32" s="2" t="s">
        <v>108</v>
      </c>
    </row>
    <row r="33" spans="1:12" ht="14.5" x14ac:dyDescent="0.35">
      <c r="A33" s="2"/>
      <c r="B33" s="2" t="str">
        <f>"9781648960741"</f>
        <v>9781648960741</v>
      </c>
      <c r="C33" s="2" t="s">
        <v>123</v>
      </c>
      <c r="D33" s="2" t="s">
        <v>105</v>
      </c>
      <c r="E33" s="2" t="s">
        <v>106</v>
      </c>
      <c r="F33" s="2" t="s">
        <v>124</v>
      </c>
      <c r="G33" s="2">
        <v>29.95</v>
      </c>
      <c r="H33" s="2" t="s">
        <v>125</v>
      </c>
      <c r="I33" s="2">
        <v>36</v>
      </c>
      <c r="J33" s="2" t="str">
        <f t="shared" si="0"/>
        <v>PAP</v>
      </c>
      <c r="K33" s="2" t="s">
        <v>17</v>
      </c>
      <c r="L33" s="2" t="s">
        <v>108</v>
      </c>
    </row>
    <row r="34" spans="1:12" ht="14.5" x14ac:dyDescent="0.35">
      <c r="A34" s="2"/>
      <c r="B34" s="2" t="str">
        <f>"9781648960772"</f>
        <v>9781648960772</v>
      </c>
      <c r="C34" s="2" t="s">
        <v>126</v>
      </c>
      <c r="D34" s="2" t="s">
        <v>105</v>
      </c>
      <c r="E34" s="2" t="s">
        <v>106</v>
      </c>
      <c r="F34" s="2" t="s">
        <v>124</v>
      </c>
      <c r="G34" s="2">
        <v>29.95</v>
      </c>
      <c r="H34" s="2" t="s">
        <v>125</v>
      </c>
      <c r="I34" s="2">
        <v>37</v>
      </c>
      <c r="J34" s="2" t="str">
        <f t="shared" si="0"/>
        <v>PAP</v>
      </c>
      <c r="K34" s="2" t="s">
        <v>17</v>
      </c>
      <c r="L34" s="2" t="s">
        <v>108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RAI_21f-1480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2021-05-26T16:19:51Z</dcterms:created>
  <dcterms:modified xsi:type="dcterms:W3CDTF">2021-05-26T16:19:51Z</dcterms:modified>
</cp:coreProperties>
</file>